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cret\Perso\Domaine des PIns\wetransfer-1a4813\Domaine des Pins\Bon de commande\"/>
    </mc:Choice>
  </mc:AlternateContent>
  <xr:revisionPtr revIDLastSave="0" documentId="8_{12879963-521A-481C-A6F6-F27C5EFB11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9" i="1"/>
  <c r="F32" i="1" s="1"/>
  <c r="F27" i="1"/>
  <c r="F26" i="1"/>
  <c r="F16" i="1"/>
  <c r="F17" i="1"/>
  <c r="F18" i="1"/>
  <c r="F19" i="1"/>
  <c r="F20" i="1"/>
  <c r="F21" i="1"/>
  <c r="F22" i="1"/>
  <c r="F23" i="1"/>
  <c r="F31" i="1" l="1"/>
  <c r="F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De_Sonis</author>
  </authors>
  <commentList>
    <comment ref="D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De_Sonis:</t>
        </r>
        <r>
          <rPr>
            <sz val="9"/>
            <color indexed="81"/>
            <rFont val="Tahoma"/>
            <family val="2"/>
          </rPr>
          <t xml:space="preserve">
Carton de 3 magnums</t>
        </r>
      </text>
    </comment>
  </commentList>
</comments>
</file>

<file path=xl/sharedStrings.xml><?xml version="1.0" encoding="utf-8"?>
<sst xmlns="http://schemas.openxmlformats.org/spreadsheetml/2006/main" count="63" uniqueCount="54">
  <si>
    <t>Prix TTC / bouteille</t>
  </si>
  <si>
    <t>Total T.T.C.</t>
  </si>
  <si>
    <t>TOTAL  TTC</t>
  </si>
  <si>
    <t>Frais de Port</t>
  </si>
  <si>
    <t>Total  TTC à payer</t>
  </si>
  <si>
    <t>LIVRAISON</t>
  </si>
  <si>
    <t>FACTURATION</t>
  </si>
  <si>
    <t xml:space="preserve">Nom </t>
  </si>
  <si>
    <t xml:space="preserve">Prénom </t>
  </si>
  <si>
    <t xml:space="preserve">Société </t>
  </si>
  <si>
    <t xml:space="preserve">Adresse </t>
  </si>
  <si>
    <t xml:space="preserve">Code Postal </t>
  </si>
  <si>
    <t>Ville</t>
  </si>
  <si>
    <t xml:space="preserve">Téléphone </t>
  </si>
  <si>
    <t xml:space="preserve">Email </t>
  </si>
  <si>
    <t>Livraison par transporteur.</t>
  </si>
  <si>
    <t>L'abus d'alcool est dangereux pour la santé, consommez avec modération.</t>
  </si>
  <si>
    <t>Offre réservée à un public majeur.</t>
  </si>
  <si>
    <t>AGRIFRPP878</t>
  </si>
  <si>
    <t>Réglement par chèque ou par virement</t>
  </si>
  <si>
    <t>Pétillant</t>
  </si>
  <si>
    <t>Nos vins</t>
  </si>
  <si>
    <t>Nos coffrets</t>
  </si>
  <si>
    <t>Tradition des Pins</t>
  </si>
  <si>
    <t>Cuvée tradition - 2018</t>
  </si>
  <si>
    <t>Tradition des Pins (Magnum)</t>
  </si>
  <si>
    <t>Prestige des Pins</t>
  </si>
  <si>
    <t>Sélection fût de chêne - 2017</t>
  </si>
  <si>
    <t xml:space="preserve"> Cuvée sans soufre - 2018</t>
  </si>
  <si>
    <t>Cuvée fruitée - 2019</t>
  </si>
  <si>
    <t xml:space="preserve">L'amour en Rouge </t>
  </si>
  <si>
    <t>L'amour en Rose</t>
  </si>
  <si>
    <t>L'Amour en Blanc</t>
  </si>
  <si>
    <t>Blanc - 2020</t>
  </si>
  <si>
    <t>Prix TTC / Coffret</t>
  </si>
  <si>
    <t>Nombre de Coffrets</t>
  </si>
  <si>
    <t>Coffret Plaisir Fruité</t>
  </si>
  <si>
    <t>Tradition - Gourmandise - Blanc</t>
  </si>
  <si>
    <t>Coffret Plaisir Structuré</t>
  </si>
  <si>
    <t>Tradition - Folie - Prestige</t>
  </si>
  <si>
    <t>Crémant de Bourgogne</t>
  </si>
  <si>
    <t>Le réglement est à adresser à SCEA Domaine des Pins : 120 Rue de la Piat 71570 Saint-Amour-Bellevue</t>
  </si>
  <si>
    <r>
      <rPr>
        <b/>
        <sz val="9"/>
        <rFont val="Calibri"/>
        <family val="2"/>
        <scheme val="minor"/>
      </rPr>
      <t>IBAN</t>
    </r>
    <r>
      <rPr>
        <sz val="9"/>
        <rFont val="Calibri"/>
        <family val="2"/>
        <scheme val="minor"/>
      </rPr>
      <t xml:space="preserve"> FR76 1780 6008 1062 2447 7909 947</t>
    </r>
    <r>
      <rPr>
        <sz val="11"/>
        <color theme="0"/>
        <rFont val="Calibri"/>
        <family val="2"/>
        <scheme val="minor"/>
      </rPr>
      <t xml:space="preserve"> </t>
    </r>
  </si>
  <si>
    <t>REGLEMENT</t>
  </si>
  <si>
    <t>Millésime 2018</t>
  </si>
  <si>
    <t>Prix TTC / carton</t>
  </si>
  <si>
    <t>Nombre de Carton ( de 6)</t>
  </si>
  <si>
    <t>Rosé - Millésime 2020</t>
  </si>
  <si>
    <t xml:space="preserve">Pour toute commande inférieure à 18 bouteilles, les frais de port sont de 20 euros </t>
  </si>
  <si>
    <t>BON DE COMMANDE INTERACTIF</t>
  </si>
  <si>
    <r>
      <t xml:space="preserve">Renvoyez par mail votre Bon de Commande à </t>
    </r>
    <r>
      <rPr>
        <b/>
        <sz val="16"/>
        <color rgb="FF951546"/>
        <rFont val="Yu Gothic"/>
        <family val="2"/>
      </rPr>
      <t>joseph.de-sonis@orange.fr</t>
    </r>
  </si>
  <si>
    <t>La Gourmandise des Pins</t>
  </si>
  <si>
    <t>La Folie</t>
  </si>
  <si>
    <t xml:space="preserve"> Cuvée tradition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</si>
</sst>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0;;\ &quot;-&quot;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egoe UI"/>
      <family val="2"/>
    </font>
    <font>
      <sz val="9"/>
      <color theme="1"/>
      <name val="Calibri"/>
      <family val="2"/>
      <scheme val="minor"/>
    </font>
    <font>
      <sz val="10"/>
      <name val="Segoe UI"/>
      <family val="2"/>
    </font>
    <font>
      <sz val="9"/>
      <color theme="1"/>
      <name val="Segoe UI"/>
      <family val="2"/>
    </font>
    <font>
      <b/>
      <sz val="28"/>
      <color rgb="FF951546"/>
      <name val="Yu Gothic"/>
      <family val="2"/>
    </font>
    <font>
      <sz val="12"/>
      <color rgb="FF951546"/>
      <name val="Yu Gothic"/>
      <family val="2"/>
    </font>
    <font>
      <sz val="16"/>
      <color rgb="FF951546"/>
      <name val="Yu Gothic"/>
      <family val="2"/>
    </font>
    <font>
      <b/>
      <sz val="16"/>
      <color rgb="FF951546"/>
      <name val="Yu Gothic"/>
      <family val="2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9"/>
      <color theme="0"/>
      <name val="Segoe UI"/>
      <family val="2"/>
    </font>
    <font>
      <sz val="9"/>
      <color theme="1"/>
      <name val="Segoe"/>
    </font>
    <font>
      <b/>
      <sz val="12"/>
      <color theme="0"/>
      <name val="Segoe"/>
    </font>
    <font>
      <i/>
      <sz val="11"/>
      <color rgb="FF95154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9"/>
      <name val="Calibri"/>
      <family val="2"/>
      <scheme val="minor"/>
    </font>
    <font>
      <sz val="10"/>
      <color theme="1"/>
      <name val="Segoe UI"/>
      <family val="2"/>
    </font>
    <font>
      <u/>
      <sz val="9.35"/>
      <color theme="10"/>
      <name val="Calibri"/>
      <family val="2"/>
    </font>
    <font>
      <b/>
      <sz val="10"/>
      <color theme="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515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719F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7" fillId="0" borderId="0" xfId="0" applyFont="1" applyAlignment="1" applyProtection="1">
      <alignment horizontal="center" vertical="center"/>
    </xf>
    <xf numFmtId="0" fontId="8" fillId="0" borderId="0" xfId="0" quotePrefix="1" applyFont="1" applyAlignment="1" applyProtection="1">
      <alignment horizontal="center" vertical="center"/>
    </xf>
    <xf numFmtId="0" fontId="9" fillId="0" borderId="0" xfId="0" quotePrefix="1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6" fontId="14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right" indent="10"/>
    </xf>
    <xf numFmtId="0" fontId="16" fillId="0" borderId="0" xfId="0" applyFont="1" applyProtection="1"/>
    <xf numFmtId="0" fontId="0" fillId="0" borderId="7" xfId="0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5" fontId="6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10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vertical="center"/>
    </xf>
    <xf numFmtId="0" fontId="22" fillId="0" borderId="19" xfId="0" applyFont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vertical="center"/>
    </xf>
    <xf numFmtId="0" fontId="13" fillId="2" borderId="24" xfId="0" applyFont="1" applyFill="1" applyBorder="1" applyAlignment="1" applyProtection="1">
      <alignment horizontal="center" vertical="center"/>
    </xf>
    <xf numFmtId="165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0" fontId="2" fillId="4" borderId="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3" fillId="3" borderId="3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0" fillId="5" borderId="28" xfId="0" applyFill="1" applyBorder="1" applyProtection="1">
      <protection locked="0"/>
    </xf>
    <xf numFmtId="0" fontId="16" fillId="0" borderId="0" xfId="0" applyFont="1" applyAlignment="1" applyProtection="1"/>
    <xf numFmtId="0" fontId="16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9" fillId="0" borderId="0" xfId="0" quotePrefix="1" applyFont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17" fillId="2" borderId="29" xfId="0" applyFont="1" applyFill="1" applyBorder="1" applyAlignment="1" applyProtection="1">
      <alignment horizontal="left"/>
    </xf>
    <xf numFmtId="0" fontId="17" fillId="2" borderId="30" xfId="0" applyFont="1" applyFill="1" applyBorder="1" applyAlignment="1" applyProtection="1">
      <alignment horizontal="left"/>
    </xf>
    <xf numFmtId="0" fontId="15" fillId="2" borderId="5" xfId="0" applyFont="1" applyFill="1" applyBorder="1" applyProtection="1"/>
    <xf numFmtId="0" fontId="15" fillId="2" borderId="7" xfId="0" applyFont="1" applyFill="1" applyBorder="1" applyProtection="1"/>
    <xf numFmtId="0" fontId="15" fillId="2" borderId="9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5" borderId="14" xfId="0" quotePrefix="1" applyFill="1" applyBorder="1" applyProtection="1">
      <protection locked="0"/>
    </xf>
    <xf numFmtId="0" fontId="0" fillId="5" borderId="13" xfId="0" quotePrefix="1" applyFill="1" applyBorder="1" applyProtection="1">
      <protection locked="0"/>
    </xf>
    <xf numFmtId="164" fontId="22" fillId="0" borderId="4" xfId="0" applyNumberFormat="1" applyFont="1" applyBorder="1" applyAlignment="1" applyProtection="1">
      <alignment horizontal="center" vertical="center"/>
    </xf>
    <xf numFmtId="165" fontId="25" fillId="5" borderId="4" xfId="0" applyNumberFormat="1" applyFont="1" applyFill="1" applyBorder="1" applyAlignment="1" applyProtection="1">
      <alignment horizontal="center" vertical="center"/>
      <protection locked="0"/>
    </xf>
    <xf numFmtId="164" fontId="25" fillId="0" borderId="2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0" fontId="26" fillId="5" borderId="10" xfId="1" applyFill="1" applyBorder="1" applyAlignment="1" applyProtection="1">
      <protection locked="0"/>
    </xf>
    <xf numFmtId="164" fontId="25" fillId="0" borderId="26" xfId="0" applyNumberFormat="1" applyFont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 wrapText="1"/>
    </xf>
    <xf numFmtId="164" fontId="22" fillId="0" borderId="25" xfId="0" applyNumberFormat="1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2" fillId="4" borderId="7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quotePrefix="1" applyFont="1" applyAlignment="1" applyProtection="1">
      <alignment horizontal="center" vertical="center"/>
    </xf>
    <xf numFmtId="0" fontId="9" fillId="0" borderId="0" xfId="0" quotePrefix="1" applyFont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02828"/>
      <color rgb="FF9515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1758764</xdr:colOff>
      <xdr:row>1</xdr:row>
      <xdr:rowOff>46505</xdr:rowOff>
    </xdr:from>
    <xdr:to>
      <xdr:col>3</xdr:col>
      <xdr:colOff>1271308</xdr:colOff>
      <xdr:row>6</xdr:row>
      <xdr:rowOff>125396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6" y="237005"/>
          <a:ext cx="3658720" cy="10313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107950</xdr:rowOff>
        </xdr:from>
        <xdr:to>
          <xdr:col>5</xdr:col>
          <xdr:colOff>381000</xdr:colOff>
          <xdr:row>41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8820EDB-910B-46BA-8209-E640A0F5F4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Réglement par chèque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88900</xdr:rowOff>
        </xdr:from>
        <xdr:to>
          <xdr:col>5</xdr:col>
          <xdr:colOff>698500</xdr:colOff>
          <xdr:row>43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21134B4-A9F9-4310-8FAE-754267157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Virement bancaire : Crédit Agricole Centre-Est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topLeftCell="A10" zoomScale="85" zoomScaleNormal="85" workbookViewId="0">
      <selection activeCell="D17" sqref="D17"/>
    </sheetView>
  </sheetViews>
  <sheetFormatPr baseColWidth="10" defaultColWidth="11.453125" defaultRowHeight="14.5"/>
  <cols>
    <col min="1" max="1" width="31.7265625" style="2" customWidth="1"/>
    <col min="2" max="2" width="39.26953125" style="2" customWidth="1"/>
    <col min="3" max="4" width="22.81640625" style="2" customWidth="1"/>
    <col min="5" max="5" width="26.7265625" style="2" customWidth="1"/>
    <col min="6" max="6" width="21.453125" style="2" customWidth="1"/>
    <col min="7" max="7" width="15.54296875" style="2" customWidth="1"/>
    <col min="8" max="16384" width="11.453125" style="2"/>
  </cols>
  <sheetData>
    <row r="1" spans="1:7">
      <c r="A1" s="78"/>
      <c r="B1" s="78"/>
      <c r="C1" s="78"/>
      <c r="D1" s="78"/>
      <c r="E1" s="78"/>
      <c r="F1" s="78"/>
      <c r="G1" s="1"/>
    </row>
    <row r="2" spans="1:7">
      <c r="A2" s="78"/>
      <c r="B2" s="78"/>
      <c r="C2" s="78"/>
      <c r="D2" s="78"/>
      <c r="E2" s="78"/>
      <c r="F2" s="78"/>
      <c r="G2" s="1"/>
    </row>
    <row r="3" spans="1:7">
      <c r="A3" s="78"/>
      <c r="B3" s="78"/>
      <c r="C3" s="78"/>
      <c r="D3" s="78"/>
      <c r="E3" s="78"/>
      <c r="F3" s="78"/>
      <c r="G3" s="1"/>
    </row>
    <row r="4" spans="1:7">
      <c r="A4" s="78"/>
      <c r="B4" s="78"/>
      <c r="C4" s="78"/>
      <c r="D4" s="78"/>
      <c r="E4" s="78"/>
      <c r="F4" s="78"/>
      <c r="G4" s="1"/>
    </row>
    <row r="5" spans="1:7">
      <c r="A5" s="78"/>
      <c r="B5" s="78"/>
      <c r="C5" s="78"/>
      <c r="D5" s="78"/>
      <c r="E5" s="78"/>
      <c r="F5" s="78"/>
      <c r="G5" s="1"/>
    </row>
    <row r="6" spans="1:7">
      <c r="A6" s="78"/>
      <c r="B6" s="78"/>
      <c r="C6" s="78"/>
      <c r="D6" s="78"/>
      <c r="E6" s="78"/>
      <c r="F6" s="78"/>
      <c r="G6" s="1"/>
    </row>
    <row r="7" spans="1:7">
      <c r="A7" s="78"/>
      <c r="B7" s="78"/>
      <c r="C7" s="78"/>
      <c r="D7" s="78"/>
      <c r="E7" s="78"/>
      <c r="F7" s="78"/>
      <c r="G7" s="1"/>
    </row>
    <row r="8" spans="1:7" ht="45.75" customHeight="1">
      <c r="A8" s="83" t="s">
        <v>49</v>
      </c>
      <c r="B8" s="83"/>
      <c r="C8" s="83"/>
      <c r="D8" s="83"/>
      <c r="E8" s="83"/>
      <c r="F8" s="83"/>
      <c r="G8" s="3"/>
    </row>
    <row r="9" spans="1:7" ht="19.5" customHeight="1">
      <c r="A9" s="83"/>
      <c r="B9" s="83"/>
      <c r="C9" s="83"/>
      <c r="D9" s="83"/>
      <c r="E9" s="83"/>
      <c r="F9" s="83"/>
      <c r="G9" s="3"/>
    </row>
    <row r="10" spans="1:7" ht="19.5" customHeight="1">
      <c r="A10" s="86"/>
      <c r="B10" s="86"/>
      <c r="C10" s="86"/>
      <c r="D10" s="86"/>
      <c r="E10" s="86"/>
      <c r="F10" s="86"/>
      <c r="G10" s="4"/>
    </row>
    <row r="11" spans="1:7" ht="25.5" customHeight="1">
      <c r="A11" s="86"/>
      <c r="B11" s="86"/>
      <c r="C11" s="86"/>
      <c r="D11" s="86"/>
      <c r="E11" s="86"/>
      <c r="F11" s="86"/>
      <c r="G11" s="5"/>
    </row>
    <row r="12" spans="1:7" ht="19.5" customHeight="1">
      <c r="A12" s="81"/>
      <c r="B12" s="81"/>
      <c r="C12" s="81"/>
      <c r="D12" s="81"/>
      <c r="E12" s="81"/>
      <c r="F12" s="81"/>
      <c r="G12" s="5"/>
    </row>
    <row r="13" spans="1:7" ht="25.5" customHeight="1">
      <c r="A13" s="82" t="s">
        <v>50</v>
      </c>
      <c r="B13" s="82"/>
      <c r="C13" s="82"/>
      <c r="D13" s="82"/>
      <c r="E13" s="82"/>
      <c r="F13" s="82"/>
    </row>
    <row r="14" spans="1:7" ht="25.5" customHeight="1" thickBot="1">
      <c r="A14" s="5"/>
      <c r="B14" s="5"/>
      <c r="C14" s="5"/>
      <c r="D14" s="56"/>
      <c r="E14" s="5"/>
      <c r="F14" s="5"/>
    </row>
    <row r="15" spans="1:7" ht="15" customHeight="1">
      <c r="A15" s="29" t="s">
        <v>21</v>
      </c>
      <c r="B15" s="30"/>
      <c r="C15" s="31" t="s">
        <v>0</v>
      </c>
      <c r="D15" s="31" t="s">
        <v>45</v>
      </c>
      <c r="E15" s="31" t="s">
        <v>46</v>
      </c>
      <c r="F15" s="32" t="s">
        <v>1</v>
      </c>
    </row>
    <row r="16" spans="1:7" ht="16">
      <c r="A16" s="33" t="s">
        <v>23</v>
      </c>
      <c r="B16" s="7" t="s">
        <v>24</v>
      </c>
      <c r="C16" s="66">
        <v>10</v>
      </c>
      <c r="D16" s="66">
        <v>60</v>
      </c>
      <c r="E16" s="67"/>
      <c r="F16" s="68">
        <f t="shared" ref="F16:F23" si="0">+$E16*$D16</f>
        <v>0</v>
      </c>
    </row>
    <row r="17" spans="1:6" ht="16">
      <c r="A17" s="34" t="s">
        <v>25</v>
      </c>
      <c r="B17" s="7" t="s">
        <v>53</v>
      </c>
      <c r="C17" s="66">
        <v>25</v>
      </c>
      <c r="D17" s="66">
        <v>75</v>
      </c>
      <c r="E17" s="67"/>
      <c r="F17" s="68">
        <f t="shared" si="0"/>
        <v>0</v>
      </c>
    </row>
    <row r="18" spans="1:6" ht="16">
      <c r="A18" s="33" t="s">
        <v>26</v>
      </c>
      <c r="B18" s="7" t="s">
        <v>27</v>
      </c>
      <c r="C18" s="66">
        <v>12</v>
      </c>
      <c r="D18" s="66">
        <v>72</v>
      </c>
      <c r="E18" s="67"/>
      <c r="F18" s="68">
        <f t="shared" si="0"/>
        <v>0</v>
      </c>
    </row>
    <row r="19" spans="1:6" ht="16">
      <c r="A19" s="34" t="s">
        <v>52</v>
      </c>
      <c r="B19" s="7" t="s">
        <v>28</v>
      </c>
      <c r="C19" s="66">
        <v>15</v>
      </c>
      <c r="D19" s="66">
        <v>90</v>
      </c>
      <c r="E19" s="67"/>
      <c r="F19" s="68">
        <f t="shared" si="0"/>
        <v>0</v>
      </c>
    </row>
    <row r="20" spans="1:6" ht="16">
      <c r="A20" s="33" t="s">
        <v>51</v>
      </c>
      <c r="B20" s="7" t="s">
        <v>29</v>
      </c>
      <c r="C20" s="66">
        <v>8</v>
      </c>
      <c r="D20" s="66">
        <v>48</v>
      </c>
      <c r="E20" s="67"/>
      <c r="F20" s="68">
        <f t="shared" si="0"/>
        <v>0</v>
      </c>
    </row>
    <row r="21" spans="1:6" ht="16">
      <c r="A21" s="33" t="s">
        <v>30</v>
      </c>
      <c r="B21" s="7" t="s">
        <v>44</v>
      </c>
      <c r="C21" s="66">
        <v>10</v>
      </c>
      <c r="D21" s="66">
        <v>60</v>
      </c>
      <c r="E21" s="67"/>
      <c r="F21" s="68">
        <f t="shared" si="0"/>
        <v>0</v>
      </c>
    </row>
    <row r="22" spans="1:6" ht="16">
      <c r="A22" s="33" t="s">
        <v>31</v>
      </c>
      <c r="B22" s="35" t="s">
        <v>47</v>
      </c>
      <c r="C22" s="66">
        <v>8</v>
      </c>
      <c r="D22" s="66">
        <v>48</v>
      </c>
      <c r="E22" s="67"/>
      <c r="F22" s="68">
        <f t="shared" si="0"/>
        <v>0</v>
      </c>
    </row>
    <row r="23" spans="1:6" ht="16">
      <c r="A23" s="36" t="s">
        <v>32</v>
      </c>
      <c r="B23" s="50" t="s">
        <v>33</v>
      </c>
      <c r="C23" s="66">
        <v>12</v>
      </c>
      <c r="D23" s="66">
        <v>72</v>
      </c>
      <c r="E23" s="67"/>
      <c r="F23" s="68">
        <f t="shared" si="0"/>
        <v>0</v>
      </c>
    </row>
    <row r="24" spans="1:6" ht="16">
      <c r="A24" s="37" t="s">
        <v>40</v>
      </c>
      <c r="B24" s="38" t="s">
        <v>20</v>
      </c>
      <c r="C24" s="66">
        <v>8.5</v>
      </c>
      <c r="D24" s="66">
        <v>51</v>
      </c>
      <c r="E24" s="23"/>
      <c r="F24" s="68">
        <f>+E24*D24</f>
        <v>0</v>
      </c>
    </row>
    <row r="25" spans="1:6" ht="16.5">
      <c r="A25" s="39" t="s">
        <v>22</v>
      </c>
      <c r="B25" s="6"/>
      <c r="C25" s="74" t="s">
        <v>34</v>
      </c>
      <c r="D25" s="74"/>
      <c r="E25" s="63" t="s">
        <v>35</v>
      </c>
      <c r="F25" s="40" t="s">
        <v>1</v>
      </c>
    </row>
    <row r="26" spans="1:6" ht="16">
      <c r="A26" s="37" t="s">
        <v>36</v>
      </c>
      <c r="B26" s="7" t="s">
        <v>37</v>
      </c>
      <c r="C26" s="66">
        <v>31</v>
      </c>
      <c r="D26" s="66"/>
      <c r="E26" s="23"/>
      <c r="F26" s="68">
        <f>+E26*D26</f>
        <v>0</v>
      </c>
    </row>
    <row r="27" spans="1:6" ht="16.5" thickBot="1">
      <c r="A27" s="41" t="s">
        <v>38</v>
      </c>
      <c r="B27" s="42" t="s">
        <v>39</v>
      </c>
      <c r="C27" s="75">
        <v>39</v>
      </c>
      <c r="D27" s="75"/>
      <c r="E27" s="43"/>
      <c r="F27" s="73">
        <f>+E27*D27</f>
        <v>0</v>
      </c>
    </row>
    <row r="28" spans="1:6" ht="16">
      <c r="A28" s="8"/>
      <c r="C28" s="9"/>
      <c r="D28" s="9"/>
      <c r="F28" s="10"/>
    </row>
    <row r="29" spans="1:6" ht="16">
      <c r="A29" s="8"/>
      <c r="C29" s="9"/>
      <c r="D29" s="9"/>
      <c r="E29" s="2">
        <f>6*SUM(E16:E24)+3*E26+3*E27</f>
        <v>0</v>
      </c>
      <c r="F29" s="10"/>
    </row>
    <row r="30" spans="1:6" ht="16.5" thickBot="1">
      <c r="A30" s="8"/>
      <c r="C30" s="9"/>
      <c r="D30" s="9"/>
      <c r="F30" s="10"/>
    </row>
    <row r="31" spans="1:6" ht="23.25" customHeight="1">
      <c r="A31" s="76"/>
      <c r="B31" s="76"/>
      <c r="E31" s="60" t="s">
        <v>2</v>
      </c>
      <c r="F31" s="69">
        <f>SUM(F16:F24,F26:F27)</f>
        <v>0</v>
      </c>
    </row>
    <row r="32" spans="1:6" ht="15.75" customHeight="1">
      <c r="A32" s="76"/>
      <c r="B32" s="76"/>
      <c r="E32" s="61" t="s">
        <v>3</v>
      </c>
      <c r="F32" s="70">
        <f>IF(E29&lt;18,20,0)</f>
        <v>20</v>
      </c>
    </row>
    <row r="33" spans="1:6" ht="16.5" customHeight="1" thickBot="1">
      <c r="A33" s="76"/>
      <c r="B33" s="76"/>
      <c r="E33" s="62" t="s">
        <v>4</v>
      </c>
      <c r="F33" s="71">
        <f>F31+F32</f>
        <v>20</v>
      </c>
    </row>
    <row r="34" spans="1:6" ht="15" customHeight="1">
      <c r="A34" s="76"/>
      <c r="B34" s="76"/>
      <c r="E34" s="8"/>
    </row>
    <row r="35" spans="1:6" ht="15.75" customHeight="1">
      <c r="A35" s="76"/>
      <c r="B35" s="76"/>
      <c r="E35" s="53"/>
      <c r="F35" s="54" t="s">
        <v>48</v>
      </c>
    </row>
    <row r="36" spans="1:6">
      <c r="C36" s="53"/>
      <c r="D36" s="53"/>
      <c r="E36" s="11"/>
      <c r="F36" s="11"/>
    </row>
    <row r="37" spans="1:6">
      <c r="E37" s="11"/>
      <c r="F37" s="11"/>
    </row>
    <row r="38" spans="1:6" ht="15" thickBot="1">
      <c r="E38" s="78"/>
      <c r="F38" s="78"/>
    </row>
    <row r="39" spans="1:6" ht="24" thickBot="1">
      <c r="A39" s="58" t="s">
        <v>43</v>
      </c>
      <c r="B39" s="59"/>
      <c r="C39" s="59"/>
      <c r="D39" s="59"/>
      <c r="E39" s="59"/>
      <c r="F39" s="59"/>
    </row>
    <row r="40" spans="1:6">
      <c r="A40" s="84"/>
      <c r="B40" s="85"/>
      <c r="C40" s="85"/>
      <c r="D40" s="57"/>
      <c r="E40" s="45"/>
      <c r="F40" s="48"/>
    </row>
    <row r="41" spans="1:6">
      <c r="A41" s="12"/>
      <c r="B41" s="28" t="s">
        <v>41</v>
      </c>
      <c r="C41" s="27"/>
      <c r="D41" s="55"/>
      <c r="E41" s="46"/>
      <c r="F41" s="49"/>
    </row>
    <row r="42" spans="1:6">
      <c r="A42" s="79" t="s">
        <v>19</v>
      </c>
      <c r="B42" s="80"/>
      <c r="C42" s="80"/>
      <c r="D42" s="55"/>
      <c r="E42" s="46"/>
      <c r="F42" s="49"/>
    </row>
    <row r="43" spans="1:6">
      <c r="A43" s="79" t="s">
        <v>15</v>
      </c>
      <c r="B43" s="80"/>
      <c r="C43" s="80"/>
      <c r="D43" s="55"/>
      <c r="E43" s="46"/>
      <c r="F43" s="49"/>
    </row>
    <row r="44" spans="1:6">
      <c r="A44" s="13"/>
      <c r="B44" s="14" t="s">
        <v>16</v>
      </c>
      <c r="C44" s="14"/>
      <c r="D44" s="14"/>
      <c r="E44" s="77" t="s">
        <v>42</v>
      </c>
      <c r="F44" s="49"/>
    </row>
    <row r="45" spans="1:6" ht="15" thickBot="1">
      <c r="A45" s="15"/>
      <c r="B45" s="16" t="s">
        <v>17</v>
      </c>
      <c r="C45" s="16"/>
      <c r="D45" s="16"/>
      <c r="E45" s="47" t="s">
        <v>18</v>
      </c>
      <c r="F45" s="44"/>
    </row>
    <row r="46" spans="1:6" ht="15" thickBot="1"/>
    <row r="47" spans="1:6" ht="23.5">
      <c r="A47" s="17" t="s">
        <v>6</v>
      </c>
      <c r="B47" s="18"/>
      <c r="E47" s="19" t="s">
        <v>5</v>
      </c>
      <c r="F47" s="20"/>
    </row>
    <row r="48" spans="1:6">
      <c r="A48" s="51" t="s">
        <v>7</v>
      </c>
      <c r="B48" s="52"/>
      <c r="E48" s="51" t="s">
        <v>7</v>
      </c>
      <c r="F48" s="52"/>
    </row>
    <row r="49" spans="1:6">
      <c r="A49" s="21" t="s">
        <v>8</v>
      </c>
      <c r="B49" s="25"/>
      <c r="E49" s="21" t="s">
        <v>8</v>
      </c>
      <c r="F49" s="25"/>
    </row>
    <row r="50" spans="1:6">
      <c r="A50" s="21" t="s">
        <v>9</v>
      </c>
      <c r="B50" s="25"/>
      <c r="E50" s="21" t="s">
        <v>9</v>
      </c>
      <c r="F50" s="25"/>
    </row>
    <row r="51" spans="1:6">
      <c r="A51" s="21" t="s">
        <v>10</v>
      </c>
      <c r="B51" s="25"/>
      <c r="E51" s="21" t="s">
        <v>10</v>
      </c>
      <c r="F51" s="25"/>
    </row>
    <row r="52" spans="1:6">
      <c r="A52" s="21" t="s">
        <v>11</v>
      </c>
      <c r="B52" s="65"/>
      <c r="E52" s="21" t="s">
        <v>11</v>
      </c>
      <c r="F52" s="25"/>
    </row>
    <row r="53" spans="1:6">
      <c r="A53" s="21" t="s">
        <v>12</v>
      </c>
      <c r="B53" s="25"/>
      <c r="E53" s="21" t="s">
        <v>12</v>
      </c>
      <c r="F53" s="25"/>
    </row>
    <row r="54" spans="1:6">
      <c r="A54" s="21" t="s">
        <v>13</v>
      </c>
      <c r="B54" s="64"/>
      <c r="E54" s="21" t="s">
        <v>13</v>
      </c>
      <c r="F54" s="26"/>
    </row>
    <row r="55" spans="1:6" ht="15" thickBot="1">
      <c r="A55" s="22" t="s">
        <v>14</v>
      </c>
      <c r="B55" s="72"/>
      <c r="E55" s="22" t="s">
        <v>14</v>
      </c>
      <c r="F55" s="24"/>
    </row>
  </sheetData>
  <sheetProtection password="DC74" sheet="1" objects="1" scenarios="1"/>
  <mergeCells count="9">
    <mergeCell ref="A1:F7"/>
    <mergeCell ref="A42:C42"/>
    <mergeCell ref="E38:F38"/>
    <mergeCell ref="A43:C43"/>
    <mergeCell ref="A12:F12"/>
    <mergeCell ref="A13:F13"/>
    <mergeCell ref="A8:F9"/>
    <mergeCell ref="A40:C40"/>
    <mergeCell ref="A10:F1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107950</xdr:rowOff>
                  </from>
                  <to>
                    <xdr:col>5</xdr:col>
                    <xdr:colOff>381000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88900</xdr:rowOff>
                  </from>
                  <to>
                    <xdr:col>5</xdr:col>
                    <xdr:colOff>698500</xdr:colOff>
                    <xdr:row>43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Anais Polosse</cp:lastModifiedBy>
  <cp:lastPrinted>2021-12-06T08:45:43Z</cp:lastPrinted>
  <dcterms:created xsi:type="dcterms:W3CDTF">2020-10-28T09:29:15Z</dcterms:created>
  <dcterms:modified xsi:type="dcterms:W3CDTF">2022-01-18T14:16:22Z</dcterms:modified>
</cp:coreProperties>
</file>